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2e632f83a3c99ab8/03_Selbstständigkeit/XelUp/Blog/Beiträge/2026/XVerweis/"/>
    </mc:Choice>
  </mc:AlternateContent>
  <xr:revisionPtr revIDLastSave="43" documentId="11_EE5AFC07B1389777927CA8E3CFA41EAFABBBDDE7" xr6:coauthVersionLast="47" xr6:coauthVersionMax="47" xr10:uidLastSave="{6DD1A3B7-7026-4676-A0E6-CF776D2D1B4C}"/>
  <bookViews>
    <workbookView xWindow="-23148" yWindow="396" windowWidth="23256" windowHeight="12456" firstSheet="3" activeTab="7" xr2:uid="{00000000-000D-0000-FFFF-FFFF00000000}"/>
  </bookViews>
  <sheets>
    <sheet name="Schnellreferenz" sheetId="1" r:id="rId1"/>
    <sheet name="Mitarbeiterdaten" sheetId="2" r:id="rId2"/>
    <sheet name="Kundenbestellungen" sheetId="3" r:id="rId3"/>
    <sheet name="Produktpreise" sheetId="4" r:id="rId4"/>
    <sheet name="Platzhaltersuche" sheetId="5" r:id="rId5"/>
    <sheet name="Kombinierte-Suche" sheetId="6" r:id="rId6"/>
    <sheet name="Letzte-Bestellung" sheetId="7" r:id="rId7"/>
    <sheet name="Zeilensuche" sheetId="8" r:id="rId8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8" l="1" a="1"/>
  <c r="A1" i="8" s="1"/>
  <c r="C3" i="7"/>
  <c r="C4" i="7"/>
  <c r="C5" i="7"/>
  <c r="C2" i="7"/>
  <c r="B3" i="7"/>
  <c r="B4" i="7"/>
  <c r="B5" i="7"/>
  <c r="B2" i="7"/>
  <c r="D3" i="6"/>
  <c r="D4" i="6"/>
  <c r="D5" i="6"/>
  <c r="D6" i="6"/>
  <c r="D2" i="6"/>
  <c r="C3" i="6"/>
  <c r="C4" i="6"/>
  <c r="C5" i="6"/>
  <c r="C6" i="6"/>
  <c r="C2" i="6"/>
  <c r="C3" i="5"/>
  <c r="C4" i="5"/>
  <c r="C5" i="5"/>
  <c r="C2" i="5"/>
  <c r="B3" i="5"/>
  <c r="B4" i="5"/>
  <c r="B5" i="5"/>
  <c r="B2" i="5"/>
  <c r="D3" i="4"/>
  <c r="E3" i="4" s="1"/>
  <c r="D4" i="4"/>
  <c r="E4" i="4" s="1"/>
  <c r="D5" i="4"/>
  <c r="E5" i="4" s="1"/>
  <c r="D6" i="4"/>
  <c r="E6" i="4" s="1"/>
  <c r="D2" i="4"/>
  <c r="E2" i="4" s="1"/>
  <c r="C3" i="3"/>
  <c r="C4" i="3"/>
  <c r="C5" i="3"/>
  <c r="C6" i="3"/>
  <c r="C2" i="3"/>
  <c r="D2" i="1"/>
  <c r="D7" i="2"/>
  <c r="D3" i="2"/>
  <c r="D4" i="2"/>
  <c r="D5" i="2"/>
  <c r="D6" i="2"/>
  <c r="D2" i="2"/>
  <c r="B7" i="8" l="1"/>
  <c r="B8" i="8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<sst xmlns="http://schemas.openxmlformats.org/spreadsheetml/2006/main" count="169" uniqueCount="128">
  <si>
    <t>Name</t>
  </si>
  <si>
    <t>Telefon</t>
  </si>
  <si>
    <t>Beispiel-Formel:</t>
  </si>
  <si>
    <t>Schmidt</t>
  </si>
  <si>
    <t>0123-456789</t>
  </si>
  <si>
    <t>Müller</t>
  </si>
  <si>
    <t>0987-654321</t>
  </si>
  <si>
    <t>Weber</t>
  </si>
  <si>
    <t>0555-123456</t>
  </si>
  <si>
    <t>Mitarbeiter-ID</t>
  </si>
  <si>
    <t>Abteilung</t>
  </si>
  <si>
    <t>Gehalt</t>
  </si>
  <si>
    <t>ID</t>
  </si>
  <si>
    <t>Bonus</t>
  </si>
  <si>
    <t>Anna Schmidt</t>
  </si>
  <si>
    <t>Marketing</t>
  </si>
  <si>
    <t>Max Müller</t>
  </si>
  <si>
    <t>IT</t>
  </si>
  <si>
    <t>Lisa Weber</t>
  </si>
  <si>
    <t>Vertrieb</t>
  </si>
  <si>
    <t>Tom Fischer</t>
  </si>
  <si>
    <t>Sara Klein</t>
  </si>
  <si>
    <t>Bestell-ID</t>
  </si>
  <si>
    <t>Kunden-ID</t>
  </si>
  <si>
    <t>Firmenname</t>
  </si>
  <si>
    <t>Betrag</t>
  </si>
  <si>
    <t>Kontakt</t>
  </si>
  <si>
    <t>B001</t>
  </si>
  <si>
    <t>K123</t>
  </si>
  <si>
    <t>TechCorp GmbH</t>
  </si>
  <si>
    <t>info@techcorp.de</t>
  </si>
  <si>
    <t>B002</t>
  </si>
  <si>
    <t>K456</t>
  </si>
  <si>
    <t>DataSys AG</t>
  </si>
  <si>
    <t>kontakt@datasys.de</t>
  </si>
  <si>
    <t>B003</t>
  </si>
  <si>
    <t>K789</t>
  </si>
  <si>
    <t>InnoSoft Ltd</t>
  </si>
  <si>
    <t>hello@innosoft.com</t>
  </si>
  <si>
    <t>B004</t>
  </si>
  <si>
    <t>K234</t>
  </si>
  <si>
    <t>CloudTech GmbH</t>
  </si>
  <si>
    <t>service@cloudtech.de</t>
  </si>
  <si>
    <t>B005</t>
  </si>
  <si>
    <t>Artikel-Nr</t>
  </si>
  <si>
    <t>Produktname</t>
  </si>
  <si>
    <t>Menge</t>
  </si>
  <si>
    <t>Preis</t>
  </si>
  <si>
    <t>Gesamt</t>
  </si>
  <si>
    <t>Einzelpreis</t>
  </si>
  <si>
    <t>Kategorie</t>
  </si>
  <si>
    <t>P001</t>
  </si>
  <si>
    <t>Laptop Pro</t>
  </si>
  <si>
    <t>P002</t>
  </si>
  <si>
    <t>Hardware</t>
  </si>
  <si>
    <t>Wireless Maus</t>
  </si>
  <si>
    <t>Computer</t>
  </si>
  <si>
    <t>P003</t>
  </si>
  <si>
    <t>Tastatur RGB</t>
  </si>
  <si>
    <t>P005</t>
  </si>
  <si>
    <t>Zubehör</t>
  </si>
  <si>
    <t>P004</t>
  </si>
  <si>
    <t>Monitor 24"</t>
  </si>
  <si>
    <t>USB-C Hub</t>
  </si>
  <si>
    <t>Monitor</t>
  </si>
  <si>
    <t>Suchbegriff</t>
  </si>
  <si>
    <t>Gefundener Lieferant</t>
  </si>
  <si>
    <t>Lieferant</t>
  </si>
  <si>
    <t>Vollständiger Name</t>
  </si>
  <si>
    <t>E-Mail</t>
  </si>
  <si>
    <t>Müller-Elektronik</t>
  </si>
  <si>
    <t>Müller Elektronik GmbH</t>
  </si>
  <si>
    <t>info@mueller-elektronik.de</t>
  </si>
  <si>
    <t>Tech</t>
  </si>
  <si>
    <t>TechSolutions</t>
  </si>
  <si>
    <t>TechSolutions AG</t>
  </si>
  <si>
    <t>kontakt@techsolutions.com</t>
  </si>
  <si>
    <t>Soft</t>
  </si>
  <si>
    <t>SoftwareHaus</t>
  </si>
  <si>
    <t>SoftwareHaus Berlin GmbH</t>
  </si>
  <si>
    <t>hello@softwarehaus.de</t>
  </si>
  <si>
    <t>GmbH</t>
  </si>
  <si>
    <t>InnoTech</t>
  </si>
  <si>
    <t>InnoTech Systems GmbH</t>
  </si>
  <si>
    <t>service@innotech.de</t>
  </si>
  <si>
    <t>DataSoft</t>
  </si>
  <si>
    <t>DataSoft Solutions Ltd</t>
  </si>
  <si>
    <t>support@datasoft.com</t>
  </si>
  <si>
    <t>Produkt</t>
  </si>
  <si>
    <t>Größe</t>
  </si>
  <si>
    <t>Lagerbestand</t>
  </si>
  <si>
    <t>Standort</t>
  </si>
  <si>
    <t>Produkt-Größe</t>
  </si>
  <si>
    <t>Bestand</t>
  </si>
  <si>
    <t>Lager</t>
  </si>
  <si>
    <t>T-Shirt</t>
  </si>
  <si>
    <t>M</t>
  </si>
  <si>
    <t>T-Shirt-M</t>
  </si>
  <si>
    <t>Lager A</t>
  </si>
  <si>
    <t>Jeans</t>
  </si>
  <si>
    <t>L</t>
  </si>
  <si>
    <t>Jeans-L</t>
  </si>
  <si>
    <t>Lager B</t>
  </si>
  <si>
    <t>Pullover</t>
  </si>
  <si>
    <t>S</t>
  </si>
  <si>
    <t>Pullover-S</t>
  </si>
  <si>
    <t>Hose</t>
  </si>
  <si>
    <t>XL</t>
  </si>
  <si>
    <t>Hose-XL</t>
  </si>
  <si>
    <t>Lager C</t>
  </si>
  <si>
    <t>Jacke</t>
  </si>
  <si>
    <t>Jacke-M</t>
  </si>
  <si>
    <t>T-Shirt-L</t>
  </si>
  <si>
    <t>Jeans-M</t>
  </si>
  <si>
    <t>Letzte Bestellung</t>
  </si>
  <si>
    <t>Bestelldatum</t>
  </si>
  <si>
    <t>K001</t>
  </si>
  <si>
    <t>2024-01-15</t>
  </si>
  <si>
    <t>K002</t>
  </si>
  <si>
    <t>2024-01-20</t>
  </si>
  <si>
    <t>K003</t>
  </si>
  <si>
    <t>2024-02-10</t>
  </si>
  <si>
    <t>K004</t>
  </si>
  <si>
    <t>2024-02-15</t>
  </si>
  <si>
    <t>2024-03-01</t>
  </si>
  <si>
    <t>2024-03-20</t>
  </si>
  <si>
    <t>2024-03-25</t>
  </si>
  <si>
    <t>Franz Keller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</si>
</sst>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/>
    </xf>
    <xf numFmtId="0" fontId="2" fillId="0" borderId="0" xfId="0" applyFont="1"/>
    <xf numFmtId="0" fontId="0" fillId="0" borderId="0" xfId="0" applyAlignment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workbookViewId="0">
      <selection activeCell="D2" sqref="D2"/>
    </sheetView>
  </sheetViews>
  <sheetFormatPr baseColWidth="10" defaultColWidth="8.88671875" defaultRowHeight="14.4" x14ac:dyDescent="0.3"/>
  <cols>
    <col min="1" max="2" width="15" customWidth="1"/>
    <col min="4" max="4" width="25" customWidth="1"/>
  </cols>
  <sheetData>
    <row r="1" spans="1:4" x14ac:dyDescent="0.3">
      <c r="A1" s="1" t="s">
        <v>0</v>
      </c>
      <c r="B1" s="1" t="s">
        <v>1</v>
      </c>
      <c r="D1" t="s">
        <v>2</v>
      </c>
    </row>
    <row r="2" spans="1:4" x14ac:dyDescent="0.3">
      <c r="A2" t="s">
        <v>3</v>
      </c>
      <c r="B2" t="s">
        <v>4</v>
      </c>
      <c r="D2" s="2" t="str">
        <f>_xlfn.XLOOKUP("Schmidt",A:A,B:B)</f>
        <v>0123-456789</v>
      </c>
    </row>
    <row r="3" spans="1:4" x14ac:dyDescent="0.3">
      <c r="A3" t="s">
        <v>5</v>
      </c>
      <c r="B3" t="s">
        <v>6</v>
      </c>
    </row>
    <row r="4" spans="1:4" x14ac:dyDescent="0.3">
      <c r="A4" t="s">
        <v>7</v>
      </c>
      <c r="B4" t="s">
        <v>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"/>
  <sheetViews>
    <sheetView workbookViewId="0">
      <selection activeCell="D2" sqref="D2"/>
    </sheetView>
  </sheetViews>
  <sheetFormatPr baseColWidth="10" defaultColWidth="8.88671875" defaultRowHeight="14.4" x14ac:dyDescent="0.3"/>
  <cols>
    <col min="1" max="4" width="15" customWidth="1"/>
    <col min="6" max="8" width="15" customWidth="1"/>
  </cols>
  <sheetData>
    <row r="1" spans="1:8" x14ac:dyDescent="0.3">
      <c r="A1" s="1" t="s">
        <v>9</v>
      </c>
      <c r="B1" s="1" t="s">
        <v>0</v>
      </c>
      <c r="C1" s="1" t="s">
        <v>10</v>
      </c>
      <c r="D1" s="1" t="s">
        <v>11</v>
      </c>
      <c r="F1" s="1" t="s">
        <v>12</v>
      </c>
      <c r="G1" s="1" t="s">
        <v>11</v>
      </c>
      <c r="H1" s="1" t="s">
        <v>13</v>
      </c>
    </row>
    <row r="2" spans="1:8" x14ac:dyDescent="0.3">
      <c r="A2">
        <v>101</v>
      </c>
      <c r="B2" t="s">
        <v>14</v>
      </c>
      <c r="C2" t="s">
        <v>15</v>
      </c>
      <c r="D2" s="2">
        <f>_xlfn.XLOOKUP(A2,F:F,G:G,"Nicht gefunden")</f>
        <v>4500</v>
      </c>
      <c r="F2">
        <v>101</v>
      </c>
      <c r="G2">
        <v>4500</v>
      </c>
      <c r="H2">
        <v>500</v>
      </c>
    </row>
    <row r="3" spans="1:8" x14ac:dyDescent="0.3">
      <c r="A3">
        <v>102</v>
      </c>
      <c r="B3" t="s">
        <v>16</v>
      </c>
      <c r="C3" t="s">
        <v>17</v>
      </c>
      <c r="D3" s="2">
        <f t="shared" ref="D3:D7" si="0">_xlfn.XLOOKUP(A3,F:F,G:G,"Nicht gefunden")</f>
        <v>4800</v>
      </c>
      <c r="F3">
        <v>103</v>
      </c>
      <c r="G3">
        <v>4200</v>
      </c>
      <c r="H3">
        <v>300</v>
      </c>
    </row>
    <row r="4" spans="1:8" x14ac:dyDescent="0.3">
      <c r="A4">
        <v>103</v>
      </c>
      <c r="B4" t="s">
        <v>18</v>
      </c>
      <c r="C4" t="s">
        <v>19</v>
      </c>
      <c r="D4" s="2">
        <f t="shared" si="0"/>
        <v>4200</v>
      </c>
      <c r="F4">
        <v>105</v>
      </c>
      <c r="G4">
        <v>5000</v>
      </c>
      <c r="H4">
        <v>800</v>
      </c>
    </row>
    <row r="5" spans="1:8" x14ac:dyDescent="0.3">
      <c r="A5">
        <v>104</v>
      </c>
      <c r="B5" t="s">
        <v>20</v>
      </c>
      <c r="C5" t="s">
        <v>15</v>
      </c>
      <c r="D5" s="2">
        <f t="shared" si="0"/>
        <v>4100</v>
      </c>
      <c r="F5">
        <v>102</v>
      </c>
      <c r="G5">
        <v>4800</v>
      </c>
      <c r="H5">
        <v>600</v>
      </c>
    </row>
    <row r="6" spans="1:8" x14ac:dyDescent="0.3">
      <c r="A6">
        <v>105</v>
      </c>
      <c r="B6" t="s">
        <v>21</v>
      </c>
      <c r="C6" t="s">
        <v>17</v>
      </c>
      <c r="D6" s="2">
        <f t="shared" si="0"/>
        <v>5000</v>
      </c>
      <c r="F6">
        <v>104</v>
      </c>
      <c r="G6">
        <v>4100</v>
      </c>
      <c r="H6">
        <v>400</v>
      </c>
    </row>
    <row r="7" spans="1:8" x14ac:dyDescent="0.3">
      <c r="A7">
        <v>106</v>
      </c>
      <c r="B7" t="s">
        <v>127</v>
      </c>
      <c r="C7" t="s">
        <v>19</v>
      </c>
      <c r="D7" s="2" t="str">
        <f t="shared" si="0"/>
        <v>Nicht gefunden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6"/>
  <sheetViews>
    <sheetView workbookViewId="0">
      <selection activeCell="C2" sqref="C2"/>
    </sheetView>
  </sheetViews>
  <sheetFormatPr baseColWidth="10" defaultColWidth="8.88671875" defaultRowHeight="14.4" x14ac:dyDescent="0.3"/>
  <cols>
    <col min="1" max="4" width="18" customWidth="1"/>
    <col min="6" max="8" width="18" customWidth="1"/>
  </cols>
  <sheetData>
    <row r="1" spans="1:8" x14ac:dyDescent="0.3">
      <c r="A1" s="1" t="s">
        <v>22</v>
      </c>
      <c r="B1" s="1" t="s">
        <v>23</v>
      </c>
      <c r="C1" s="1" t="s">
        <v>24</v>
      </c>
      <c r="D1" s="1" t="s">
        <v>25</v>
      </c>
      <c r="F1" s="1" t="s">
        <v>23</v>
      </c>
      <c r="G1" s="1" t="s">
        <v>24</v>
      </c>
      <c r="H1" s="1" t="s">
        <v>26</v>
      </c>
    </row>
    <row r="2" spans="1:8" x14ac:dyDescent="0.3">
      <c r="A2" t="s">
        <v>27</v>
      </c>
      <c r="B2" t="s">
        <v>28</v>
      </c>
      <c r="C2" s="2" t="str">
        <f>_xlfn.XLOOKUP(B2,F:F,G:G,"Neuer Kunde")</f>
        <v>TechCorp GmbH</v>
      </c>
      <c r="F2" t="s">
        <v>28</v>
      </c>
      <c r="G2" t="s">
        <v>29</v>
      </c>
      <c r="H2" t="s">
        <v>30</v>
      </c>
    </row>
    <row r="3" spans="1:8" x14ac:dyDescent="0.3">
      <c r="A3" t="s">
        <v>31</v>
      </c>
      <c r="B3" t="s">
        <v>32</v>
      </c>
      <c r="C3" s="2" t="str">
        <f t="shared" ref="C3:C6" si="0">_xlfn.XLOOKUP(B3,F:F,G:G,"Neuer Kunde")</f>
        <v>DataSys AG</v>
      </c>
      <c r="F3" t="s">
        <v>32</v>
      </c>
      <c r="G3" t="s">
        <v>33</v>
      </c>
      <c r="H3" t="s">
        <v>34</v>
      </c>
    </row>
    <row r="4" spans="1:8" x14ac:dyDescent="0.3">
      <c r="A4" t="s">
        <v>35</v>
      </c>
      <c r="B4" t="s">
        <v>36</v>
      </c>
      <c r="C4" s="2" t="str">
        <f t="shared" si="0"/>
        <v>InnoSoft Ltd</v>
      </c>
      <c r="F4" t="s">
        <v>36</v>
      </c>
      <c r="G4" t="s">
        <v>37</v>
      </c>
      <c r="H4" t="s">
        <v>38</v>
      </c>
    </row>
    <row r="5" spans="1:8" x14ac:dyDescent="0.3">
      <c r="A5" t="s">
        <v>39</v>
      </c>
      <c r="B5" t="s">
        <v>28</v>
      </c>
      <c r="C5" s="2" t="str">
        <f t="shared" si="0"/>
        <v>TechCorp GmbH</v>
      </c>
      <c r="F5" t="s">
        <v>40</v>
      </c>
      <c r="G5" t="s">
        <v>41</v>
      </c>
      <c r="H5" t="s">
        <v>42</v>
      </c>
    </row>
    <row r="6" spans="1:8" x14ac:dyDescent="0.3">
      <c r="A6" t="s">
        <v>43</v>
      </c>
      <c r="B6" t="s">
        <v>40</v>
      </c>
      <c r="C6" s="2" t="str">
        <f t="shared" si="0"/>
        <v>CloudTech GmbH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6"/>
  <sheetViews>
    <sheetView workbookViewId="0">
      <selection activeCell="D2" sqref="D2"/>
    </sheetView>
  </sheetViews>
  <sheetFormatPr baseColWidth="10" defaultColWidth="8.88671875" defaultRowHeight="14.4" x14ac:dyDescent="0.3"/>
  <cols>
    <col min="1" max="5" width="15" customWidth="1"/>
    <col min="7" max="9" width="15" customWidth="1"/>
  </cols>
  <sheetData>
    <row r="1" spans="1:9" x14ac:dyDescent="0.3">
      <c r="A1" s="1" t="s">
        <v>44</v>
      </c>
      <c r="B1" s="1" t="s">
        <v>45</v>
      </c>
      <c r="C1" s="1" t="s">
        <v>46</v>
      </c>
      <c r="D1" s="1" t="s">
        <v>47</v>
      </c>
      <c r="E1" s="1" t="s">
        <v>48</v>
      </c>
      <c r="G1" s="1" t="s">
        <v>44</v>
      </c>
      <c r="H1" s="1" t="s">
        <v>49</v>
      </c>
      <c r="I1" s="1" t="s">
        <v>50</v>
      </c>
    </row>
    <row r="2" spans="1:9" x14ac:dyDescent="0.3">
      <c r="A2" t="s">
        <v>51</v>
      </c>
      <c r="B2" t="s">
        <v>52</v>
      </c>
      <c r="C2">
        <v>2</v>
      </c>
      <c r="D2" s="2">
        <f>_xlfn.XLOOKUP(A2,G:G,H:H,"Preis prüfen")</f>
        <v>899</v>
      </c>
      <c r="E2" s="2">
        <f>C2*D2</f>
        <v>1798</v>
      </c>
      <c r="G2" t="s">
        <v>53</v>
      </c>
      <c r="H2">
        <v>25.99</v>
      </c>
      <c r="I2" t="s">
        <v>54</v>
      </c>
    </row>
    <row r="3" spans="1:9" x14ac:dyDescent="0.3">
      <c r="A3" t="s">
        <v>53</v>
      </c>
      <c r="B3" t="s">
        <v>55</v>
      </c>
      <c r="C3">
        <v>5</v>
      </c>
      <c r="D3" s="2">
        <f t="shared" ref="D3:D6" si="0">_xlfn.XLOOKUP(A3,G:G,H:H,"Preis prüfen")</f>
        <v>25.99</v>
      </c>
      <c r="E3" s="2">
        <f>C3*D3</f>
        <v>129.94999999999999</v>
      </c>
      <c r="G3" t="s">
        <v>51</v>
      </c>
      <c r="H3">
        <v>899</v>
      </c>
      <c r="I3" t="s">
        <v>56</v>
      </c>
    </row>
    <row r="4" spans="1:9" x14ac:dyDescent="0.3">
      <c r="A4" t="s">
        <v>57</v>
      </c>
      <c r="B4" t="s">
        <v>58</v>
      </c>
      <c r="C4">
        <v>3</v>
      </c>
      <c r="D4" s="2">
        <f t="shared" si="0"/>
        <v>79.989999999999995</v>
      </c>
      <c r="E4" s="2">
        <f>C4*D4</f>
        <v>239.96999999999997</v>
      </c>
      <c r="G4" t="s">
        <v>59</v>
      </c>
      <c r="H4">
        <v>45.5</v>
      </c>
      <c r="I4" t="s">
        <v>60</v>
      </c>
    </row>
    <row r="5" spans="1:9" x14ac:dyDescent="0.3">
      <c r="A5" t="s">
        <v>61</v>
      </c>
      <c r="B5" t="s">
        <v>62</v>
      </c>
      <c r="C5">
        <v>1</v>
      </c>
      <c r="D5" s="2">
        <f t="shared" si="0"/>
        <v>199</v>
      </c>
      <c r="E5" s="2">
        <f>C5*D5</f>
        <v>199</v>
      </c>
      <c r="G5" t="s">
        <v>57</v>
      </c>
      <c r="H5">
        <v>79.989999999999995</v>
      </c>
      <c r="I5" t="s">
        <v>54</v>
      </c>
    </row>
    <row r="6" spans="1:9" x14ac:dyDescent="0.3">
      <c r="A6" t="s">
        <v>59</v>
      </c>
      <c r="B6" t="s">
        <v>63</v>
      </c>
      <c r="C6">
        <v>4</v>
      </c>
      <c r="D6" s="2">
        <f t="shared" si="0"/>
        <v>45.5</v>
      </c>
      <c r="E6" s="2">
        <f>C6*D6</f>
        <v>182</v>
      </c>
      <c r="G6" t="s">
        <v>61</v>
      </c>
      <c r="H6">
        <v>199</v>
      </c>
      <c r="I6" t="s">
        <v>64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6"/>
  <sheetViews>
    <sheetView workbookViewId="0">
      <selection activeCell="B2" sqref="B2"/>
    </sheetView>
  </sheetViews>
  <sheetFormatPr baseColWidth="10" defaultColWidth="8.88671875" defaultRowHeight="14.4" x14ac:dyDescent="0.3"/>
  <cols>
    <col min="1" max="1" width="20" customWidth="1"/>
    <col min="2" max="2" width="23.77734375" bestFit="1" customWidth="1"/>
    <col min="3" max="3" width="25" bestFit="1" customWidth="1"/>
    <col min="5" max="7" width="20" customWidth="1"/>
  </cols>
  <sheetData>
    <row r="1" spans="1:7" x14ac:dyDescent="0.3">
      <c r="A1" s="1" t="s">
        <v>65</v>
      </c>
      <c r="B1" s="1" t="s">
        <v>66</v>
      </c>
      <c r="C1" s="1" t="s">
        <v>26</v>
      </c>
      <c r="E1" s="1" t="s">
        <v>67</v>
      </c>
      <c r="F1" s="1" t="s">
        <v>68</v>
      </c>
      <c r="G1" s="1" t="s">
        <v>69</v>
      </c>
    </row>
    <row r="2" spans="1:7" x14ac:dyDescent="0.3">
      <c r="A2" t="s">
        <v>5</v>
      </c>
      <c r="B2" s="2" t="str">
        <f>_xlfn.XLOOKUP("*"&amp;A2&amp;"*",E:E,F:F,"Nicht gefunden",2)</f>
        <v>Müller Elektronik GmbH</v>
      </c>
      <c r="C2" s="2" t="str">
        <f>_xlfn.XLOOKUP("*"&amp;A2&amp;"*",E:E,G:G,"",2)</f>
        <v>info@mueller-elektronik.de</v>
      </c>
      <c r="E2" t="s">
        <v>70</v>
      </c>
      <c r="F2" t="s">
        <v>71</v>
      </c>
      <c r="G2" t="s">
        <v>72</v>
      </c>
    </row>
    <row r="3" spans="1:7" x14ac:dyDescent="0.3">
      <c r="A3" t="s">
        <v>73</v>
      </c>
      <c r="B3" s="2" t="str">
        <f t="shared" ref="B3:B5" si="0">_xlfn.XLOOKUP("*"&amp;A3&amp;"*",E:E,F:F,"Nicht gefunden",2)</f>
        <v>TechSolutions AG</v>
      </c>
      <c r="C3" s="2" t="str">
        <f t="shared" ref="C3:C5" si="1">_xlfn.XLOOKUP("*"&amp;A3&amp;"*",E:E,G:G,"",2)</f>
        <v>kontakt@techsolutions.com</v>
      </c>
      <c r="E3" t="s">
        <v>74</v>
      </c>
      <c r="F3" t="s">
        <v>75</v>
      </c>
      <c r="G3" t="s">
        <v>76</v>
      </c>
    </row>
    <row r="4" spans="1:7" x14ac:dyDescent="0.3">
      <c r="A4" t="s">
        <v>77</v>
      </c>
      <c r="B4" s="2" t="str">
        <f t="shared" si="0"/>
        <v>SoftwareHaus Berlin GmbH</v>
      </c>
      <c r="C4" s="2" t="str">
        <f t="shared" si="1"/>
        <v>hello@softwarehaus.de</v>
      </c>
      <c r="E4" t="s">
        <v>78</v>
      </c>
      <c r="F4" t="s">
        <v>79</v>
      </c>
      <c r="G4" t="s">
        <v>80</v>
      </c>
    </row>
    <row r="5" spans="1:7" x14ac:dyDescent="0.3">
      <c r="A5" t="s">
        <v>81</v>
      </c>
      <c r="B5" s="2" t="str">
        <f t="shared" si="0"/>
        <v>Nicht gefunden</v>
      </c>
      <c r="C5" s="2" t="str">
        <f t="shared" si="1"/>
        <v/>
      </c>
      <c r="E5" t="s">
        <v>82</v>
      </c>
      <c r="F5" t="s">
        <v>83</v>
      </c>
      <c r="G5" t="s">
        <v>84</v>
      </c>
    </row>
    <row r="6" spans="1:7" x14ac:dyDescent="0.3">
      <c r="E6" t="s">
        <v>85</v>
      </c>
      <c r="F6" t="s">
        <v>86</v>
      </c>
      <c r="G6" t="s">
        <v>87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8"/>
  <sheetViews>
    <sheetView workbookViewId="0">
      <selection activeCell="C2" sqref="C2"/>
    </sheetView>
  </sheetViews>
  <sheetFormatPr baseColWidth="10" defaultColWidth="8.88671875" defaultRowHeight="14.4" x14ac:dyDescent="0.3"/>
  <cols>
    <col min="1" max="4" width="15" customWidth="1"/>
    <col min="6" max="8" width="15" customWidth="1"/>
  </cols>
  <sheetData>
    <row r="1" spans="1:8" x14ac:dyDescent="0.3">
      <c r="A1" s="1" t="s">
        <v>88</v>
      </c>
      <c r="B1" s="1" t="s">
        <v>89</v>
      </c>
      <c r="C1" s="1" t="s">
        <v>90</v>
      </c>
      <c r="D1" s="1" t="s">
        <v>91</v>
      </c>
      <c r="F1" s="1" t="s">
        <v>92</v>
      </c>
      <c r="G1" s="1" t="s">
        <v>93</v>
      </c>
      <c r="H1" s="1" t="s">
        <v>94</v>
      </c>
    </row>
    <row r="2" spans="1:8" x14ac:dyDescent="0.3">
      <c r="A2" t="s">
        <v>95</v>
      </c>
      <c r="B2" t="s">
        <v>96</v>
      </c>
      <c r="C2" s="2">
        <f>_xlfn.XLOOKUP(A2&amp;"-"&amp;B2,F:F,G:G,"Nicht verfügbar")</f>
        <v>45</v>
      </c>
      <c r="D2" s="2" t="str">
        <f>_xlfn.XLOOKUP(A2&amp;"-"&amp;B2,F:F,H:H,"")</f>
        <v>Lager A</v>
      </c>
      <c r="F2" t="s">
        <v>97</v>
      </c>
      <c r="G2">
        <v>45</v>
      </c>
      <c r="H2" t="s">
        <v>98</v>
      </c>
    </row>
    <row r="3" spans="1:8" x14ac:dyDescent="0.3">
      <c r="A3" t="s">
        <v>99</v>
      </c>
      <c r="B3" t="s">
        <v>100</v>
      </c>
      <c r="C3" s="2">
        <f t="shared" ref="C3:C6" si="0">_xlfn.XLOOKUP(A3&amp;"-"&amp;B3,F:F,G:G,"Nicht verfügbar")</f>
        <v>23</v>
      </c>
      <c r="D3" s="2" t="str">
        <f t="shared" ref="D3:D6" si="1">_xlfn.XLOOKUP(A3&amp;"-"&amp;B3,F:F,H:H,"")</f>
        <v>Lager B</v>
      </c>
      <c r="F3" t="s">
        <v>101</v>
      </c>
      <c r="G3">
        <v>23</v>
      </c>
      <c r="H3" t="s">
        <v>102</v>
      </c>
    </row>
    <row r="4" spans="1:8" x14ac:dyDescent="0.3">
      <c r="A4" t="s">
        <v>103</v>
      </c>
      <c r="B4" t="s">
        <v>104</v>
      </c>
      <c r="C4" s="2">
        <f t="shared" si="0"/>
        <v>12</v>
      </c>
      <c r="D4" s="2" t="str">
        <f t="shared" si="1"/>
        <v>Lager A</v>
      </c>
      <c r="F4" t="s">
        <v>105</v>
      </c>
      <c r="G4">
        <v>12</v>
      </c>
      <c r="H4" t="s">
        <v>98</v>
      </c>
    </row>
    <row r="5" spans="1:8" x14ac:dyDescent="0.3">
      <c r="A5" t="s">
        <v>106</v>
      </c>
      <c r="B5" t="s">
        <v>107</v>
      </c>
      <c r="C5" s="2">
        <f t="shared" si="0"/>
        <v>8</v>
      </c>
      <c r="D5" s="2" t="str">
        <f t="shared" si="1"/>
        <v>Lager C</v>
      </c>
      <c r="F5" t="s">
        <v>108</v>
      </c>
      <c r="G5">
        <v>8</v>
      </c>
      <c r="H5" t="s">
        <v>109</v>
      </c>
    </row>
    <row r="6" spans="1:8" x14ac:dyDescent="0.3">
      <c r="A6" t="s">
        <v>110</v>
      </c>
      <c r="B6" t="s">
        <v>96</v>
      </c>
      <c r="C6" s="2">
        <f t="shared" si="0"/>
        <v>15</v>
      </c>
      <c r="D6" s="2" t="str">
        <f t="shared" si="1"/>
        <v>Lager B</v>
      </c>
      <c r="F6" t="s">
        <v>111</v>
      </c>
      <c r="G6">
        <v>15</v>
      </c>
      <c r="H6" t="s">
        <v>102</v>
      </c>
    </row>
    <row r="7" spans="1:8" x14ac:dyDescent="0.3">
      <c r="F7" t="s">
        <v>112</v>
      </c>
      <c r="G7">
        <v>32</v>
      </c>
      <c r="H7" t="s">
        <v>98</v>
      </c>
    </row>
    <row r="8" spans="1:8" x14ac:dyDescent="0.3">
      <c r="F8" t="s">
        <v>113</v>
      </c>
      <c r="G8">
        <v>18</v>
      </c>
      <c r="H8" t="s">
        <v>102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8"/>
  <sheetViews>
    <sheetView workbookViewId="0">
      <selection activeCell="A12" sqref="A12:H19"/>
    </sheetView>
  </sheetViews>
  <sheetFormatPr baseColWidth="10" defaultColWidth="8.88671875" defaultRowHeight="14.4" x14ac:dyDescent="0.3"/>
  <cols>
    <col min="1" max="3" width="15" customWidth="1"/>
    <col min="5" max="7" width="15" customWidth="1"/>
  </cols>
  <sheetData>
    <row r="1" spans="1:7" x14ac:dyDescent="0.3">
      <c r="A1" s="1" t="s">
        <v>23</v>
      </c>
      <c r="B1" s="1" t="s">
        <v>114</v>
      </c>
      <c r="C1" s="1" t="s">
        <v>25</v>
      </c>
      <c r="E1" s="1" t="s">
        <v>23</v>
      </c>
      <c r="F1" s="1" t="s">
        <v>115</v>
      </c>
      <c r="G1" s="1" t="s">
        <v>25</v>
      </c>
    </row>
    <row r="2" spans="1:7" x14ac:dyDescent="0.3">
      <c r="A2" t="s">
        <v>116</v>
      </c>
      <c r="B2" s="2" t="str">
        <f>_xlfn.XLOOKUP(A2,E:E,F:F,"Keine Bestellung",,-1)</f>
        <v>2024-03-20</v>
      </c>
      <c r="C2" s="2">
        <f>_xlfn.XLOOKUP(A2,E:E,G:G,"",,-1)</f>
        <v>199.99</v>
      </c>
      <c r="E2" t="s">
        <v>116</v>
      </c>
      <c r="F2" t="s">
        <v>117</v>
      </c>
      <c r="G2">
        <v>299.99</v>
      </c>
    </row>
    <row r="3" spans="1:7" x14ac:dyDescent="0.3">
      <c r="A3" t="s">
        <v>118</v>
      </c>
      <c r="B3" s="2" t="str">
        <f>_xlfn.XLOOKUP(A3,E:E,F:F,"Keine Bestellung",,-1)</f>
        <v>2024-03-01</v>
      </c>
      <c r="C3" s="2">
        <f>_xlfn.XLOOKUP(A3,E:E,G:G,"",,-1)</f>
        <v>320</v>
      </c>
      <c r="E3" t="s">
        <v>118</v>
      </c>
      <c r="F3" t="s">
        <v>119</v>
      </c>
      <c r="G3">
        <v>150</v>
      </c>
    </row>
    <row r="4" spans="1:7" x14ac:dyDescent="0.3">
      <c r="A4" t="s">
        <v>120</v>
      </c>
      <c r="B4" s="2" t="str">
        <f>_xlfn.XLOOKUP(A4,E:E,F:F,"Keine Bestellung",,-1)</f>
        <v>2024-02-15</v>
      </c>
      <c r="C4" s="2">
        <f>_xlfn.XLOOKUP(A4,E:E,G:G,"",,-1)</f>
        <v>89.99</v>
      </c>
      <c r="E4" t="s">
        <v>116</v>
      </c>
      <c r="F4" t="s">
        <v>121</v>
      </c>
      <c r="G4">
        <v>450</v>
      </c>
    </row>
    <row r="5" spans="1:7" x14ac:dyDescent="0.3">
      <c r="A5" t="s">
        <v>122</v>
      </c>
      <c r="B5" s="2" t="str">
        <f>_xlfn.XLOOKUP(A5,E:E,F:F,"Keine Bestellung",,-1)</f>
        <v>2024-03-25</v>
      </c>
      <c r="C5" s="2">
        <f>_xlfn.XLOOKUP(A5,E:E,G:G,"",,-1)</f>
        <v>750</v>
      </c>
      <c r="E5" t="s">
        <v>120</v>
      </c>
      <c r="F5" t="s">
        <v>123</v>
      </c>
      <c r="G5">
        <v>89.99</v>
      </c>
    </row>
    <row r="6" spans="1:7" x14ac:dyDescent="0.3">
      <c r="E6" t="s">
        <v>118</v>
      </c>
      <c r="F6" t="s">
        <v>124</v>
      </c>
      <c r="G6">
        <v>320</v>
      </c>
    </row>
    <row r="7" spans="1:7" x14ac:dyDescent="0.3">
      <c r="E7" t="s">
        <v>116</v>
      </c>
      <c r="F7" t="s">
        <v>125</v>
      </c>
      <c r="G7">
        <v>199.99</v>
      </c>
    </row>
    <row r="8" spans="1:7" x14ac:dyDescent="0.3">
      <c r="E8" t="s">
        <v>122</v>
      </c>
      <c r="F8" t="s">
        <v>126</v>
      </c>
      <c r="G8">
        <v>750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BAE0C-77E9-4115-96E7-8FAEFB7607A0}">
  <dimension ref="A1:H8"/>
  <sheetViews>
    <sheetView tabSelected="1" workbookViewId="0">
      <selection activeCell="D12" sqref="D12"/>
    </sheetView>
  </sheetViews>
  <sheetFormatPr baseColWidth="10" defaultRowHeight="14.4" x14ac:dyDescent="0.3"/>
  <sheetData>
    <row r="1" spans="1:8" x14ac:dyDescent="0.3">
      <c r="A1" s="1" t="str" cm="1">
        <f t="array" ref="A1:H3">TRANSPOSE('Letzte-Bestellung'!E1:G8)</f>
        <v>Kunden-ID</v>
      </c>
      <c r="B1" t="str">
        <v>K001</v>
      </c>
      <c r="C1" t="str">
        <v>K002</v>
      </c>
      <c r="D1" t="str">
        <v>K001</v>
      </c>
      <c r="E1" t="str">
        <v>K003</v>
      </c>
      <c r="F1" t="str">
        <v>K002</v>
      </c>
      <c r="G1" t="str">
        <v>K001</v>
      </c>
      <c r="H1" t="str">
        <v>K004</v>
      </c>
    </row>
    <row r="2" spans="1:8" x14ac:dyDescent="0.3">
      <c r="A2" s="1" t="str">
        <v>Bestelldatum</v>
      </c>
      <c r="B2" t="str">
        <v>2024-01-15</v>
      </c>
      <c r="C2" t="str">
        <v>2024-01-20</v>
      </c>
      <c r="D2" t="str">
        <v>2024-02-10</v>
      </c>
      <c r="E2" t="str">
        <v>2024-02-15</v>
      </c>
      <c r="F2" t="str">
        <v>2024-03-01</v>
      </c>
      <c r="G2" t="str">
        <v>2024-03-20</v>
      </c>
      <c r="H2" t="str">
        <v>2024-03-25</v>
      </c>
    </row>
    <row r="3" spans="1:8" x14ac:dyDescent="0.3">
      <c r="A3" s="1" t="str">
        <v>Betrag</v>
      </c>
      <c r="B3">
        <v>299.99</v>
      </c>
      <c r="C3">
        <v>150</v>
      </c>
      <c r="D3">
        <v>450</v>
      </c>
      <c r="E3">
        <v>89.99</v>
      </c>
      <c r="F3">
        <v>320</v>
      </c>
      <c r="G3">
        <v>199.99</v>
      </c>
      <c r="H3">
        <v>750</v>
      </c>
    </row>
    <row r="6" spans="1:8" x14ac:dyDescent="0.3">
      <c r="A6" t="s">
        <v>23</v>
      </c>
      <c r="B6" s="3" t="s">
        <v>120</v>
      </c>
    </row>
    <row r="7" spans="1:8" x14ac:dyDescent="0.3">
      <c r="A7" t="s">
        <v>115</v>
      </c>
      <c r="B7" s="3" t="str">
        <f>_xlfn.XLOOKUP(B6,$A1:$H1,$A2:$H2)</f>
        <v>2024-02-15</v>
      </c>
    </row>
    <row r="8" spans="1:8" x14ac:dyDescent="0.3">
      <c r="A8" t="s">
        <v>25</v>
      </c>
      <c r="B8" s="3">
        <f>_xlfn.XLOOKUP(B6,$A1:$H1,$A3:$H3)</f>
        <v>89.99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8</vt:i4>
      </vt:variant>
    </vt:vector>
  </HeadingPairs>
  <TitlesOfParts>
    <vt:vector size="8" baseType="lpstr">
      <vt:lpstr>Schnellreferenz</vt:lpstr>
      <vt:lpstr>Mitarbeiterdaten</vt:lpstr>
      <vt:lpstr>Kundenbestellungen</vt:lpstr>
      <vt:lpstr>Produktpreise</vt:lpstr>
      <vt:lpstr>Platzhaltersuche</vt:lpstr>
      <vt:lpstr>Kombinierte-Suche</vt:lpstr>
      <vt:lpstr>Letzte-Bestellung</vt:lpstr>
      <vt:lpstr>Zeilensuche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Martin Reichelt</cp:lastModifiedBy>
  <dcterms:created xsi:type="dcterms:W3CDTF">2026-04-13T03:45:31Z</dcterms:created>
  <dcterms:modified xsi:type="dcterms:W3CDTF">2026-04-14T03:32:06Z</dcterms:modified>
</cp:coreProperties>
</file>